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<sst xmlns="http://schemas.openxmlformats.org/spreadsheetml/2006/main" count="161" uniqueCount="103">
  <si>
    <t>№ п/п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</si>
  <si>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</si>
  <si>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</si>
  <si>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</si>
  <si>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</si>
  <si>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</si>
  <si>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</si>
  <si>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</si>
  <si>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</si>
  <si>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</si>
  <si>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</si>
  <si>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</si>
  <si>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</si>
  <si>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</si>
  <si>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</si>
  <si>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</si>
  <si>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</si>
  <si>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</si>
  <si>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</si>
  <si>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</si>
  <si>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</si>
  <si>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</si>
  <si>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</si>
  <si>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</si>
  <si>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</si>
  <si>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</si>
  <si>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</si>
  <si>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</si>
  <si>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</si>
  <si>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</si>
  <si>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</si>
  <si>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</si>
  <si>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</si>
  <si>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Маяковского,30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</si>
  <si>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</si>
  <si>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</si>
  <si>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</si>
  <si>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</si>
  <si>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</si>
  <si>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Сосновая,35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</si>
  <si>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</si>
  <si>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</si>
  <si>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</si>
  <si>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</si>
  <si>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</si>
  <si>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</si>
  <si>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</si>
  <si>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</si>
  <si>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</si>
  <si>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</si>
  <si>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</si>
  <si>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</si>
  <si>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</si>
  <si>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</si>
  <si>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</si>
  <si>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</si>
  <si>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</si>
  <si>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</si>
  <si>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</si>
  <si>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</si>
  <si>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</si>
  <si>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</si>
  <si>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</si>
  <si>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</si>
  <si>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</si>
  <si>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</si>
  <si>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</si>
  <si>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</si>
  <si>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</si>
  <si>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</si>
  <si>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</si>
  <si>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</si>
  <si>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</si>
  <si>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</si>
  <si>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</si>
  <si>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</si>
  <si>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</si>
  <si>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</si>
  <si>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</si>
  <si>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</si>
  <si>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</si>
  <si>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</si>
  <si>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</si>
  <si>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</si>
  <si>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</si>
  <si>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</si>
  <si>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</si>
  <si>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</si>
  <si>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</si>
  <si>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</si>
  <si>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</si>
  <si>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</si>
  <si>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</si>
  <si>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</si>
  <si>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</si>
  <si>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</si>
  <si>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</si>
  <si>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</si>
  <si>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ул. Пионерская,3, в т.ч.</t>
  </si>
  <si>
    <t>Показания общедомовых приборов учета в ноябре 2014г.</t>
  </si>
  <si>
    <t>Всего,  потребление                   за ноябрь  2014г.                Гкал</t>
  </si>
  <si>
    <t>Показание общедомового прибора учета                                ( с 26.10.2014г.                     по 25.11.2014г.)  Гкал.</t>
  </si>
  <si>
    <t xml:space="preserve">  ООО "Наше ЖКО", ООО "УК "Перспектива", ООО "УК "Центр"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</si>
</sst>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</numFmts>
  <fonts count="4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4"/>
      <color theme="1"/>
      <name val="Times New Roman"/>
      <family val="1"/>
    </font>
    <font>
      <sz val="12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3" fillId="0" borderId="12" xfId="52" applyFont="1" applyBorder="1" applyAlignment="1">
      <alignment horizontal="center" vertical="center" wrapText="1"/>
      <protection/>
    </xf>
    <xf numFmtId="0" fontId="5" fillId="0" borderId="13" xfId="52" applyFont="1" applyFill="1" applyBorder="1">
      <alignment/>
      <protection/>
    </xf>
    <xf numFmtId="0" fontId="5" fillId="0" borderId="14" xfId="52" applyFont="1" applyFill="1" applyBorder="1" applyAlignment="1">
      <alignment horizontal="left"/>
      <protection/>
    </xf>
    <xf numFmtId="0" fontId="5" fillId="0" borderId="10" xfId="52" applyFont="1" applyFill="1" applyBorder="1" applyAlignment="1">
      <alignment horizontal="left"/>
      <protection/>
    </xf>
    <xf numFmtId="0" fontId="5" fillId="0" borderId="15" xfId="52" applyFont="1" applyFill="1" applyBorder="1">
      <alignment/>
      <protection/>
    </xf>
    <xf numFmtId="0" fontId="8" fillId="0" borderId="0" xfId="0" applyFont="1" applyAlignment="1">
      <alignment/>
    </xf>
    <xf numFmtId="0" fontId="3" fillId="0" borderId="16" xfId="52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center"/>
      <protection/>
    </xf>
    <xf numFmtId="0" fontId="5" fillId="0" borderId="18" xfId="52" applyFont="1" applyFill="1" applyBorder="1" applyAlignment="1">
      <alignment horizontal="center"/>
      <protection/>
    </xf>
    <xf numFmtId="0" fontId="5" fillId="0" borderId="19" xfId="52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4" fillId="0" borderId="20" xfId="52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3" fillId="0" borderId="16" xfId="52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1" xfId="52" applyFont="1" applyFill="1" applyBorder="1" applyAlignment="1">
      <alignment horizontal="center"/>
      <protection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" fillId="33" borderId="16" xfId="52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/>
    </xf>
    <xf numFmtId="4" fontId="4" fillId="0" borderId="23" xfId="52" applyNumberFormat="1" applyFont="1" applyFill="1" applyBorder="1" applyAlignment="1">
      <alignment horizontal="center"/>
      <protection/>
    </xf>
    <xf numFmtId="0" fontId="5" fillId="0" borderId="24" xfId="52" applyFont="1" applyFill="1" applyBorder="1" applyAlignment="1">
      <alignment horizontal="center"/>
      <protection/>
    </xf>
    <xf numFmtId="0" fontId="5" fillId="0" borderId="25" xfId="52" applyFont="1" applyFill="1" applyBorder="1">
      <alignment/>
      <protection/>
    </xf>
    <xf numFmtId="4" fontId="4" fillId="0" borderId="26" xfId="52" applyNumberFormat="1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 horizontal="center" vertical="center"/>
    </xf>
    <xf numFmtId="4" fontId="43" fillId="33" borderId="13" xfId="52" applyNumberFormat="1" applyFont="1" applyFill="1" applyBorder="1" applyAlignment="1">
      <alignment horizontal="center"/>
      <protection/>
    </xf>
    <xf numFmtId="4" fontId="43" fillId="33" borderId="10" xfId="52" applyNumberFormat="1" applyFont="1" applyFill="1" applyBorder="1" applyAlignment="1">
      <alignment horizontal="center"/>
      <protection/>
    </xf>
    <xf numFmtId="4" fontId="43" fillId="33" borderId="15" xfId="52" applyNumberFormat="1" applyFont="1" applyFill="1" applyBorder="1" applyAlignment="1">
      <alignment horizontal="center"/>
      <protection/>
    </xf>
    <xf numFmtId="0" fontId="43" fillId="0" borderId="13" xfId="0" applyFont="1" applyBorder="1" applyAlignment="1">
      <alignment horizontal="center"/>
    </xf>
    <xf numFmtId="4" fontId="43" fillId="33" borderId="28" xfId="52" applyNumberFormat="1" applyFont="1" applyFill="1" applyBorder="1" applyAlignment="1">
      <alignment horizontal="center"/>
      <protection/>
    </xf>
    <xf numFmtId="4" fontId="43" fillId="33" borderId="25" xfId="52" applyNumberFormat="1" applyFont="1" applyFill="1" applyBorder="1" applyAlignment="1">
      <alignment horizontal="center"/>
      <protection/>
    </xf>
    <xf numFmtId="4" fontId="4" fillId="0" borderId="29" xfId="52" applyNumberFormat="1" applyFont="1" applyFill="1" applyBorder="1" applyAlignment="1">
      <alignment horizontal="center"/>
      <protection/>
    </xf>
    <xf numFmtId="0" fontId="6" fillId="0" borderId="30" xfId="0" applyFont="1" applyBorder="1" applyAlignment="1">
      <alignment/>
    </xf>
    <xf numFmtId="0" fontId="5" fillId="0" borderId="18" xfId="52" applyFont="1" applyFill="1" applyBorder="1" applyAlignment="1">
      <alignment horizontal="center" vertical="center"/>
      <protection/>
    </xf>
    <xf numFmtId="2" fontId="43" fillId="0" borderId="13" xfId="0" applyNumberFormat="1" applyFont="1" applyBorder="1" applyAlignment="1">
      <alignment horizontal="center"/>
    </xf>
    <xf numFmtId="0" fontId="5" fillId="0" borderId="31" xfId="52" applyFont="1" applyFill="1" applyBorder="1" applyAlignment="1">
      <alignment horizontal="center"/>
      <protection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3" fillId="33" borderId="33" xfId="0" applyFont="1" applyFill="1" applyBorder="1" applyAlignment="1">
      <alignment/>
    </xf>
    <xf numFmtId="4" fontId="4" fillId="0" borderId="34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0" xfId="52" applyFont="1" applyFill="1" applyBorder="1">
      <alignment/>
      <protection/>
    </xf>
    <xf numFmtId="4" fontId="43" fillId="33" borderId="0" xfId="52" applyNumberFormat="1" applyFont="1" applyFill="1" applyBorder="1" applyAlignment="1">
      <alignment horizontal="center"/>
      <protection/>
    </xf>
    <xf numFmtId="4" fontId="4" fillId="0" borderId="35" xfId="52" applyNumberFormat="1" applyFont="1" applyFill="1" applyBorder="1" applyAlignment="1">
      <alignment horizontal="center"/>
      <protection/>
    </xf>
    <xf numFmtId="0" fontId="4" fillId="0" borderId="36" xfId="0" applyFont="1" applyFill="1" applyBorder="1" applyAlignment="1">
      <alignment/>
    </xf>
    <xf numFmtId="0" fontId="43" fillId="33" borderId="3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5" fillId="0" borderId="25" xfId="52" applyFont="1" applyFill="1" applyBorder="1" applyAlignment="1">
      <alignment horizontal="left"/>
      <protection/>
    </xf>
    <xf numFmtId="0" fontId="4" fillId="0" borderId="35" xfId="52" applyFont="1" applyFill="1" applyBorder="1" applyAlignment="1">
      <alignment horizontal="center"/>
      <protection/>
    </xf>
    <xf numFmtId="165" fontId="4" fillId="0" borderId="37" xfId="52" applyNumberFormat="1" applyFont="1" applyFill="1" applyBorder="1" applyAlignment="1">
      <alignment horizont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5" fillId="0" borderId="38" xfId="52" applyFont="1" applyFill="1" applyBorder="1" applyAlignment="1">
      <alignment horizontal="center" vertical="center"/>
      <protection/>
    </xf>
    <xf numFmtId="0" fontId="5" fillId="0" borderId="39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5" fillId="0" borderId="19" xfId="52" applyFont="1" applyFill="1" applyBorder="1" applyAlignment="1">
      <alignment horizontal="center" vertical="center"/>
      <protection/>
    </xf>
    <xf numFmtId="0" fontId="5" fillId="0" borderId="40" xfId="52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5" fillId="0" borderId="21" xfId="52" applyFont="1" applyFill="1" applyBorder="1" applyAlignment="1">
      <alignment horizontal="center" vertical="center"/>
      <protection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5" fillId="0" borderId="10" xfId="5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24" xfId="52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wrapText="1"/>
    </xf>
    <xf numFmtId="0" fontId="44" fillId="0" borderId="41" xfId="0" applyFont="1" applyBorder="1" applyAlignment="1">
      <alignment horizontal="center" wrapText="1"/>
    </xf>
    <xf numFmtId="0" fontId="44" fillId="0" borderId="4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6.00390625" style="1" customWidth="1"/>
    <col min="2" max="2" width="29.125" style="1" customWidth="1"/>
    <col min="3" max="3" width="23.00390625" style="26" customWidth="1"/>
    <col min="4" max="4" width="19.375" style="1" customWidth="1"/>
    <col min="5" max="16384" width="9.125" style="1" customWidth="1"/>
  </cols>
  <sheetData>
    <row r="1" spans="1:4" ht="19.5" thickBot="1">
      <c r="A1" s="64" t="s">
        <v>99</v>
      </c>
      <c r="B1" s="64"/>
      <c r="C1" s="64"/>
      <c r="D1" s="64"/>
    </row>
    <row r="2" spans="1:4" ht="108" customHeight="1" thickBot="1">
      <c r="A2" s="4" t="s">
        <v>0</v>
      </c>
      <c r="B2" s="18" t="s">
        <v>95</v>
      </c>
      <c r="C2" s="25" t="s">
        <v>101</v>
      </c>
      <c r="D2" s="10" t="s">
        <v>100</v>
      </c>
    </row>
    <row r="3" spans="1:5" ht="18.75">
      <c r="A3" s="59">
        <v>1</v>
      </c>
      <c r="B3" s="29" t="s">
        <v>98</v>
      </c>
      <c r="C3" s="37">
        <f>C4+C5</f>
        <v>10.040000000000001</v>
      </c>
      <c r="D3" s="30">
        <f>D5+D4</f>
        <v>10.040000000000001</v>
      </c>
      <c r="E3" s="22"/>
    </row>
    <row r="4" spans="1:4" ht="18.75">
      <c r="A4" s="60"/>
      <c r="B4" s="2" t="s">
        <v>91</v>
      </c>
      <c r="C4" s="33">
        <v>8.8</v>
      </c>
      <c r="D4" s="11">
        <f>C4</f>
        <v>8.8</v>
      </c>
    </row>
    <row r="5" spans="1:4" ht="19.5" thickBot="1">
      <c r="A5" s="61"/>
      <c r="B5" s="8" t="s">
        <v>92</v>
      </c>
      <c r="C5" s="34">
        <v>1.24</v>
      </c>
      <c r="D5" s="27">
        <f>C5</f>
        <v>1.24</v>
      </c>
    </row>
    <row r="6" spans="1:5" ht="24" customHeight="1" thickBot="1">
      <c r="A6" s="74" t="s">
        <v>102</v>
      </c>
      <c r="B6" s="75"/>
      <c r="C6" s="75"/>
      <c r="D6" s="76"/>
      <c r="E6" s="15"/>
    </row>
    <row r="7" spans="1:4" ht="18.75">
      <c r="A7" s="42">
        <v>1</v>
      </c>
      <c r="B7" s="29" t="s">
        <v>1</v>
      </c>
      <c r="C7" s="37">
        <v>131.33</v>
      </c>
      <c r="D7" s="30">
        <v>131.33</v>
      </c>
    </row>
    <row r="8" spans="1:4" ht="18.75">
      <c r="A8" s="12">
        <v>2</v>
      </c>
      <c r="B8" s="2" t="s">
        <v>2</v>
      </c>
      <c r="C8" s="32">
        <v>86.49</v>
      </c>
      <c r="D8" s="11">
        <v>86.49</v>
      </c>
    </row>
    <row r="9" spans="1:4" ht="18.75">
      <c r="A9" s="12">
        <v>3</v>
      </c>
      <c r="B9" s="2" t="s">
        <v>3</v>
      </c>
      <c r="C9" s="32">
        <v>74.92</v>
      </c>
      <c r="D9" s="11">
        <v>74.92</v>
      </c>
    </row>
    <row r="10" spans="1:14" ht="18.75">
      <c r="A10" s="12">
        <v>4</v>
      </c>
      <c r="B10" s="2" t="s">
        <v>4</v>
      </c>
      <c r="C10" s="32">
        <v>75.28</v>
      </c>
      <c r="D10" s="11">
        <v>75.28</v>
      </c>
      <c r="L10" s="15"/>
      <c r="M10" s="15"/>
      <c r="N10" s="15"/>
    </row>
    <row r="11" spans="1:12" ht="18.75">
      <c r="A11" s="13">
        <v>5</v>
      </c>
      <c r="B11" s="6" t="s">
        <v>5</v>
      </c>
      <c r="C11" s="32">
        <v>85.22</v>
      </c>
      <c r="D11" s="11">
        <v>85.22</v>
      </c>
      <c r="L11" s="15"/>
    </row>
    <row r="12" spans="1:4" ht="18.75">
      <c r="A12" s="12">
        <v>6</v>
      </c>
      <c r="B12" s="7" t="s">
        <v>6</v>
      </c>
      <c r="C12" s="32">
        <v>103.86</v>
      </c>
      <c r="D12" s="11">
        <v>103.86</v>
      </c>
    </row>
    <row r="13" spans="1:4" ht="18.75">
      <c r="A13" s="13">
        <v>7</v>
      </c>
      <c r="B13" s="6" t="s">
        <v>7</v>
      </c>
      <c r="C13" s="32">
        <v>97.74</v>
      </c>
      <c r="D13" s="11">
        <v>97.74</v>
      </c>
    </row>
    <row r="14" spans="1:4" ht="18.75">
      <c r="A14" s="12">
        <v>8</v>
      </c>
      <c r="B14" s="2" t="s">
        <v>8</v>
      </c>
      <c r="C14" s="32">
        <v>145.62</v>
      </c>
      <c r="D14" s="11">
        <v>145.62</v>
      </c>
    </row>
    <row r="15" spans="1:4" ht="18.75">
      <c r="A15" s="12">
        <v>10</v>
      </c>
      <c r="B15" s="2" t="s">
        <v>10</v>
      </c>
      <c r="C15" s="32">
        <v>70.5</v>
      </c>
      <c r="D15" s="11">
        <v>70.5</v>
      </c>
    </row>
    <row r="16" spans="1:4" ht="18.75">
      <c r="A16" s="12">
        <v>11</v>
      </c>
      <c r="B16" s="2" t="s">
        <v>11</v>
      </c>
      <c r="C16" s="32">
        <v>70.1</v>
      </c>
      <c r="D16" s="11">
        <v>70.1</v>
      </c>
    </row>
    <row r="17" spans="1:4" ht="18.75">
      <c r="A17" s="12">
        <v>12</v>
      </c>
      <c r="B17" s="2" t="s">
        <v>12</v>
      </c>
      <c r="C17" s="35">
        <v>62.19</v>
      </c>
      <c r="D17" s="11">
        <v>62.19</v>
      </c>
    </row>
    <row r="18" spans="1:4" ht="18.75">
      <c r="A18" s="12">
        <v>13</v>
      </c>
      <c r="B18" s="2" t="s">
        <v>13</v>
      </c>
      <c r="C18" s="41">
        <v>73.1</v>
      </c>
      <c r="D18" s="11">
        <v>73.1</v>
      </c>
    </row>
    <row r="19" spans="1:4" ht="18.75">
      <c r="A19" s="12">
        <v>14</v>
      </c>
      <c r="B19" s="2" t="s">
        <v>14</v>
      </c>
      <c r="C19" s="32">
        <v>71.58</v>
      </c>
      <c r="D19" s="11">
        <v>71.58</v>
      </c>
    </row>
    <row r="20" spans="1:4" ht="18.75">
      <c r="A20" s="13">
        <v>15</v>
      </c>
      <c r="B20" s="6" t="s">
        <v>15</v>
      </c>
      <c r="C20" s="32">
        <v>67.18</v>
      </c>
      <c r="D20" s="11">
        <v>67.18</v>
      </c>
    </row>
    <row r="21" spans="1:4" ht="18.75">
      <c r="A21" s="12">
        <v>16</v>
      </c>
      <c r="B21" s="2" t="s">
        <v>16</v>
      </c>
      <c r="C21" s="32">
        <v>83.28</v>
      </c>
      <c r="D21" s="11">
        <v>83.28</v>
      </c>
    </row>
    <row r="22" spans="1:6" ht="18.75">
      <c r="A22" s="65">
        <v>17</v>
      </c>
      <c r="B22" s="2" t="s">
        <v>90</v>
      </c>
      <c r="C22" s="32">
        <f>C23+C24</f>
        <v>49.19</v>
      </c>
      <c r="D22" s="11">
        <f>D24+D23</f>
        <v>49.192</v>
      </c>
      <c r="E22" s="22"/>
      <c r="F22" s="22"/>
    </row>
    <row r="23" spans="1:4" ht="18.75">
      <c r="A23" s="60"/>
      <c r="B23" s="2" t="s">
        <v>91</v>
      </c>
      <c r="C23" s="32">
        <v>45.26</v>
      </c>
      <c r="D23" s="11">
        <v>45.262</v>
      </c>
    </row>
    <row r="24" spans="1:4" ht="18.75">
      <c r="A24" s="66"/>
      <c r="B24" s="2" t="s">
        <v>92</v>
      </c>
      <c r="C24" s="32">
        <v>3.93</v>
      </c>
      <c r="D24" s="11">
        <v>3.93</v>
      </c>
    </row>
    <row r="25" spans="1:4" ht="18.75">
      <c r="A25" s="12">
        <v>18</v>
      </c>
      <c r="B25" s="2" t="s">
        <v>17</v>
      </c>
      <c r="C25" s="32">
        <v>54.93</v>
      </c>
      <c r="D25" s="11">
        <v>54.93</v>
      </c>
    </row>
    <row r="26" spans="1:11" ht="18.75">
      <c r="A26" s="12">
        <v>19</v>
      </c>
      <c r="B26" s="2" t="s">
        <v>18</v>
      </c>
      <c r="C26" s="32">
        <v>55.38</v>
      </c>
      <c r="D26" s="11">
        <v>55.38</v>
      </c>
      <c r="G26" s="15"/>
      <c r="H26" s="15"/>
      <c r="I26" s="15"/>
      <c r="J26" s="15"/>
      <c r="K26" s="15"/>
    </row>
    <row r="27" spans="1:11" ht="18.75">
      <c r="A27" s="12">
        <v>20</v>
      </c>
      <c r="B27" s="2" t="s">
        <v>19</v>
      </c>
      <c r="C27" s="32">
        <v>133.56</v>
      </c>
      <c r="D27" s="11">
        <v>133.56</v>
      </c>
      <c r="G27" s="15"/>
      <c r="H27" s="15"/>
      <c r="I27" s="15"/>
      <c r="J27" s="15"/>
      <c r="K27" s="15"/>
    </row>
    <row r="28" spans="1:11" ht="18.75">
      <c r="A28" s="12">
        <v>21</v>
      </c>
      <c r="B28" s="2" t="s">
        <v>20</v>
      </c>
      <c r="C28" s="32">
        <v>128.58</v>
      </c>
      <c r="D28" s="11">
        <v>128.58</v>
      </c>
      <c r="G28" s="15"/>
      <c r="H28" s="15"/>
      <c r="I28" s="15"/>
      <c r="J28" s="15"/>
      <c r="K28" s="15"/>
    </row>
    <row r="29" spans="1:11" ht="18.75">
      <c r="A29" s="12">
        <v>22</v>
      </c>
      <c r="B29" s="2" t="s">
        <v>21</v>
      </c>
      <c r="C29" s="32">
        <v>63.19</v>
      </c>
      <c r="D29" s="11">
        <v>63.19</v>
      </c>
      <c r="G29" s="15"/>
      <c r="H29" s="15"/>
      <c r="I29" s="15"/>
      <c r="J29" s="15"/>
      <c r="K29" s="15"/>
    </row>
    <row r="30" spans="1:11" ht="18.75">
      <c r="A30" s="65">
        <v>23</v>
      </c>
      <c r="B30" s="5" t="s">
        <v>93</v>
      </c>
      <c r="C30" s="32">
        <f>C31+C32</f>
        <v>140.18</v>
      </c>
      <c r="D30" s="11">
        <f>D32+D31</f>
        <v>140.18</v>
      </c>
      <c r="E30" s="22"/>
      <c r="F30" s="22"/>
      <c r="G30" s="15"/>
      <c r="H30" s="15"/>
      <c r="I30" s="15"/>
      <c r="J30" s="15"/>
      <c r="K30" s="15"/>
    </row>
    <row r="31" spans="1:11" ht="18.75">
      <c r="A31" s="60"/>
      <c r="B31" s="2" t="s">
        <v>91</v>
      </c>
      <c r="C31" s="32">
        <v>135.07</v>
      </c>
      <c r="D31" s="11">
        <v>135.066</v>
      </c>
      <c r="G31" s="15"/>
      <c r="H31" s="15"/>
      <c r="I31" s="15"/>
      <c r="J31" s="15"/>
      <c r="K31" s="15"/>
    </row>
    <row r="32" spans="1:11" ht="18.75">
      <c r="A32" s="66"/>
      <c r="B32" s="2" t="s">
        <v>92</v>
      </c>
      <c r="C32" s="32">
        <v>5.11</v>
      </c>
      <c r="D32" s="11">
        <v>5.114</v>
      </c>
      <c r="G32" s="15"/>
      <c r="H32" s="15"/>
      <c r="I32" s="15"/>
      <c r="J32" s="15"/>
      <c r="K32" s="15"/>
    </row>
    <row r="33" spans="1:11" ht="18.75">
      <c r="A33" s="65">
        <v>24</v>
      </c>
      <c r="B33" s="3" t="s">
        <v>94</v>
      </c>
      <c r="C33" s="32">
        <f>C34+C35</f>
        <v>62.6</v>
      </c>
      <c r="D33" s="11">
        <f>D35+D34</f>
        <v>62.6</v>
      </c>
      <c r="E33" s="22"/>
      <c r="F33" s="22"/>
      <c r="G33" s="15"/>
      <c r="H33" s="15"/>
      <c r="I33" s="15"/>
      <c r="J33" s="15"/>
      <c r="K33" s="15"/>
    </row>
    <row r="34" spans="1:11" ht="18.75">
      <c r="A34" s="60"/>
      <c r="B34" s="2" t="s">
        <v>91</v>
      </c>
      <c r="C34" s="32">
        <v>48.49</v>
      </c>
      <c r="D34" s="11">
        <v>48.487</v>
      </c>
      <c r="G34" s="15"/>
      <c r="H34" s="15"/>
      <c r="I34" s="15"/>
      <c r="J34" s="15"/>
      <c r="K34" s="15"/>
    </row>
    <row r="35" spans="1:11" ht="18.75">
      <c r="A35" s="66"/>
      <c r="B35" s="2" t="s">
        <v>92</v>
      </c>
      <c r="C35" s="32">
        <v>14.11</v>
      </c>
      <c r="D35" s="11">
        <v>14.113</v>
      </c>
      <c r="G35" s="15"/>
      <c r="H35" s="15"/>
      <c r="I35" s="15"/>
      <c r="J35" s="15"/>
      <c r="K35" s="15"/>
    </row>
    <row r="36" spans="1:11" ht="18.75">
      <c r="A36" s="62">
        <v>25</v>
      </c>
      <c r="B36" s="2" t="s">
        <v>22</v>
      </c>
      <c r="C36" s="32">
        <f>C37+C38</f>
        <v>107.36</v>
      </c>
      <c r="D36" s="11">
        <f>D38+D37</f>
        <v>107.366</v>
      </c>
      <c r="E36" s="22"/>
      <c r="F36" s="22"/>
      <c r="G36" s="15"/>
      <c r="H36" s="15"/>
      <c r="I36" s="15"/>
      <c r="J36" s="15"/>
      <c r="K36" s="15"/>
    </row>
    <row r="37" spans="1:11" ht="18.75">
      <c r="A37" s="62"/>
      <c r="B37" s="2" t="s">
        <v>91</v>
      </c>
      <c r="C37" s="32">
        <v>103.16</v>
      </c>
      <c r="D37" s="11">
        <v>103.163</v>
      </c>
      <c r="G37" s="15"/>
      <c r="H37" s="15"/>
      <c r="I37" s="15"/>
      <c r="J37" s="15"/>
      <c r="K37" s="15"/>
    </row>
    <row r="38" spans="1:11" ht="19.5" thickBot="1">
      <c r="A38" s="68"/>
      <c r="B38" s="8" t="s">
        <v>92</v>
      </c>
      <c r="C38" s="36">
        <v>4.2</v>
      </c>
      <c r="D38" s="27">
        <f>2.21+1.993</f>
        <v>4.203</v>
      </c>
      <c r="G38" s="15"/>
      <c r="H38" s="15"/>
      <c r="I38" s="15"/>
      <c r="J38" s="15"/>
      <c r="K38" s="15"/>
    </row>
    <row r="39" spans="1:5" ht="19.5" thickBot="1">
      <c r="A39" s="43" t="s">
        <v>23</v>
      </c>
      <c r="B39" s="44"/>
      <c r="C39" s="45"/>
      <c r="D39" s="46"/>
      <c r="E39" s="15"/>
    </row>
    <row r="40" spans="1:10" ht="18.75">
      <c r="A40" s="28">
        <v>1</v>
      </c>
      <c r="B40" s="29" t="s">
        <v>24</v>
      </c>
      <c r="C40" s="37">
        <f>D40</f>
        <v>55.47</v>
      </c>
      <c r="D40" s="30">
        <v>55.47</v>
      </c>
      <c r="G40" s="15"/>
      <c r="H40" s="15"/>
      <c r="I40" s="15"/>
      <c r="J40" s="15"/>
    </row>
    <row r="41" spans="1:10" ht="18.75">
      <c r="A41" s="12">
        <v>2</v>
      </c>
      <c r="B41" s="2" t="s">
        <v>25</v>
      </c>
      <c r="C41" s="33">
        <f>D41</f>
        <v>53.94</v>
      </c>
      <c r="D41" s="38">
        <v>53.94</v>
      </c>
      <c r="G41" s="15"/>
      <c r="H41" s="15"/>
      <c r="I41" s="15"/>
      <c r="J41" s="15"/>
    </row>
    <row r="42" spans="1:10" ht="18.75">
      <c r="A42" s="12">
        <v>3</v>
      </c>
      <c r="B42" s="2" t="s">
        <v>26</v>
      </c>
      <c r="C42" s="33">
        <f>D42</f>
        <v>60</v>
      </c>
      <c r="D42" s="38">
        <v>60</v>
      </c>
      <c r="G42" s="15"/>
      <c r="H42" s="15"/>
      <c r="I42" s="15"/>
      <c r="J42" s="15"/>
    </row>
    <row r="43" spans="1:10" ht="18.75">
      <c r="A43" s="12">
        <v>4</v>
      </c>
      <c r="B43" s="2" t="s">
        <v>27</v>
      </c>
      <c r="C43" s="33">
        <f>D43</f>
        <v>127.78</v>
      </c>
      <c r="D43" s="38">
        <v>127.78</v>
      </c>
      <c r="G43" s="15"/>
      <c r="H43" s="15"/>
      <c r="I43" s="15"/>
      <c r="J43" s="15"/>
    </row>
    <row r="44" spans="1:10" s="17" customFormat="1" ht="18.75">
      <c r="A44" s="62">
        <v>5</v>
      </c>
      <c r="B44" s="2" t="s">
        <v>96</v>
      </c>
      <c r="C44" s="33">
        <f>C45+C46</f>
        <v>91.88</v>
      </c>
      <c r="D44" s="38">
        <f>D46+D45</f>
        <v>91.88</v>
      </c>
      <c r="E44" s="22"/>
      <c r="F44" s="22"/>
      <c r="G44" s="23"/>
      <c r="H44" s="14"/>
      <c r="I44" s="14"/>
      <c r="J44" s="14"/>
    </row>
    <row r="45" spans="1:10" s="17" customFormat="1" ht="18.75">
      <c r="A45" s="62"/>
      <c r="B45" s="2" t="s">
        <v>91</v>
      </c>
      <c r="C45" s="33">
        <f aca="true" t="shared" si="0" ref="C45:C51">D45</f>
        <v>90</v>
      </c>
      <c r="D45" s="38">
        <v>90</v>
      </c>
      <c r="G45" s="14"/>
      <c r="H45" s="14"/>
      <c r="I45" s="14"/>
      <c r="J45" s="14"/>
    </row>
    <row r="46" spans="1:10" s="17" customFormat="1" ht="18.75">
      <c r="A46" s="62"/>
      <c r="B46" s="2" t="s">
        <v>92</v>
      </c>
      <c r="C46" s="33">
        <f t="shared" si="0"/>
        <v>1.88</v>
      </c>
      <c r="D46" s="38">
        <v>1.88</v>
      </c>
      <c r="G46" s="14"/>
      <c r="H46" s="14"/>
      <c r="I46" s="14"/>
      <c r="J46" s="14"/>
    </row>
    <row r="47" spans="1:10" ht="18.75">
      <c r="A47" s="40">
        <v>6</v>
      </c>
      <c r="B47" s="2" t="s">
        <v>28</v>
      </c>
      <c r="C47" s="33">
        <f t="shared" si="0"/>
        <v>71.6</v>
      </c>
      <c r="D47" s="38">
        <v>71.6</v>
      </c>
      <c r="G47" s="15"/>
      <c r="H47" s="15"/>
      <c r="I47" s="15"/>
      <c r="J47" s="15"/>
    </row>
    <row r="48" spans="1:10" ht="18.75">
      <c r="A48" s="12">
        <v>7</v>
      </c>
      <c r="B48" s="7" t="s">
        <v>29</v>
      </c>
      <c r="C48" s="33">
        <f t="shared" si="0"/>
        <v>154.85</v>
      </c>
      <c r="D48" s="38">
        <v>154.85</v>
      </c>
      <c r="G48" s="15"/>
      <c r="H48" s="15"/>
      <c r="I48" s="15"/>
      <c r="J48" s="15"/>
    </row>
    <row r="49" spans="1:10" ht="18.75">
      <c r="A49" s="12">
        <v>8</v>
      </c>
      <c r="B49" s="7" t="s">
        <v>30</v>
      </c>
      <c r="C49" s="33">
        <f t="shared" si="0"/>
        <v>68.63</v>
      </c>
      <c r="D49" s="38">
        <v>68.63</v>
      </c>
      <c r="G49" s="15"/>
      <c r="H49" s="15"/>
      <c r="I49" s="15"/>
      <c r="J49" s="15"/>
    </row>
    <row r="50" spans="1:10" ht="18.75">
      <c r="A50" s="12">
        <v>9</v>
      </c>
      <c r="B50" s="7" t="s">
        <v>31</v>
      </c>
      <c r="C50" s="33">
        <f t="shared" si="0"/>
        <v>144.88</v>
      </c>
      <c r="D50" s="38">
        <v>144.88</v>
      </c>
      <c r="G50" s="15"/>
      <c r="H50" s="15"/>
      <c r="I50" s="15"/>
      <c r="J50" s="15"/>
    </row>
    <row r="51" spans="1:10" ht="18.75">
      <c r="A51" s="12">
        <v>10</v>
      </c>
      <c r="B51" s="7" t="s">
        <v>32</v>
      </c>
      <c r="C51" s="33">
        <f t="shared" si="0"/>
        <v>61.69</v>
      </c>
      <c r="D51" s="38">
        <v>61.69</v>
      </c>
      <c r="G51" s="15"/>
      <c r="H51" s="15"/>
      <c r="I51" s="15"/>
      <c r="J51" s="15"/>
    </row>
    <row r="52" spans="1:10" ht="18.75">
      <c r="A52" s="62">
        <v>11</v>
      </c>
      <c r="B52" s="7" t="s">
        <v>33</v>
      </c>
      <c r="C52" s="33">
        <f>C53+C54</f>
        <v>130.403</v>
      </c>
      <c r="D52" s="38">
        <f>D54+D53</f>
        <v>130.403</v>
      </c>
      <c r="E52" s="22"/>
      <c r="F52" s="22"/>
      <c r="G52" s="15"/>
      <c r="H52" s="15"/>
      <c r="I52" s="15"/>
      <c r="J52" s="15"/>
    </row>
    <row r="53" spans="1:10" ht="18.75">
      <c r="A53" s="62"/>
      <c r="B53" s="2" t="s">
        <v>91</v>
      </c>
      <c r="C53" s="33">
        <f>D53</f>
        <v>127.3</v>
      </c>
      <c r="D53" s="38">
        <v>127.3</v>
      </c>
      <c r="G53" s="15"/>
      <c r="H53" s="15"/>
      <c r="I53" s="15"/>
      <c r="J53" s="15"/>
    </row>
    <row r="54" spans="1:10" ht="18.75">
      <c r="A54" s="62"/>
      <c r="B54" s="2" t="s">
        <v>92</v>
      </c>
      <c r="C54" s="33">
        <f>D54</f>
        <v>3.103</v>
      </c>
      <c r="D54" s="38">
        <v>3.103</v>
      </c>
      <c r="G54" s="15"/>
      <c r="H54" s="15"/>
      <c r="I54" s="15"/>
      <c r="J54" s="15"/>
    </row>
    <row r="55" spans="1:11" ht="18.75">
      <c r="A55" s="12">
        <v>12</v>
      </c>
      <c r="B55" s="2" t="s">
        <v>34</v>
      </c>
      <c r="C55" s="33">
        <f>D55</f>
        <v>79.36</v>
      </c>
      <c r="D55" s="38">
        <v>79.36</v>
      </c>
      <c r="G55" s="15"/>
      <c r="H55" s="15"/>
      <c r="I55" s="15"/>
      <c r="J55" s="15"/>
      <c r="K55" s="15"/>
    </row>
    <row r="56" spans="1:10" ht="18.75">
      <c r="A56" s="12">
        <v>13</v>
      </c>
      <c r="B56" s="2" t="s">
        <v>35</v>
      </c>
      <c r="C56" s="33">
        <f>D56</f>
        <v>69.23</v>
      </c>
      <c r="D56" s="38">
        <v>69.23</v>
      </c>
      <c r="G56" s="15"/>
      <c r="H56" s="15"/>
      <c r="I56" s="15"/>
      <c r="J56" s="15"/>
    </row>
    <row r="57" spans="1:10" ht="18.75">
      <c r="A57" s="12">
        <v>14</v>
      </c>
      <c r="B57" s="2" t="s">
        <v>36</v>
      </c>
      <c r="C57" s="33">
        <f>D57</f>
        <v>73.75</v>
      </c>
      <c r="D57" s="38">
        <v>73.75</v>
      </c>
      <c r="G57" s="15"/>
      <c r="H57" s="15"/>
      <c r="I57" s="15"/>
      <c r="J57" s="15"/>
    </row>
    <row r="58" spans="1:10" ht="18.75">
      <c r="A58" s="62">
        <v>15</v>
      </c>
      <c r="B58" s="2" t="s">
        <v>37</v>
      </c>
      <c r="C58" s="33">
        <f>C59+C60</f>
        <v>155.61200000000002</v>
      </c>
      <c r="D58" s="38">
        <f>D60+D59</f>
        <v>155.61200000000002</v>
      </c>
      <c r="E58" s="22"/>
      <c r="F58" s="22"/>
      <c r="G58" s="15"/>
      <c r="H58" s="15"/>
      <c r="I58" s="15"/>
      <c r="J58" s="15"/>
    </row>
    <row r="59" spans="1:10" ht="18.75">
      <c r="A59" s="62"/>
      <c r="B59" s="2" t="s">
        <v>91</v>
      </c>
      <c r="C59" s="33">
        <f>D59</f>
        <v>152.83</v>
      </c>
      <c r="D59" s="38">
        <v>152.83</v>
      </c>
      <c r="G59" s="15"/>
      <c r="H59" s="15"/>
      <c r="I59" s="15"/>
      <c r="J59" s="15"/>
    </row>
    <row r="60" spans="1:10" ht="18.75">
      <c r="A60" s="62"/>
      <c r="B60" s="2" t="s">
        <v>92</v>
      </c>
      <c r="C60" s="33">
        <f>D60</f>
        <v>2.782</v>
      </c>
      <c r="D60" s="38">
        <v>2.782</v>
      </c>
      <c r="G60" s="15"/>
      <c r="H60" s="15"/>
      <c r="I60" s="15"/>
      <c r="J60" s="15"/>
    </row>
    <row r="61" spans="1:10" ht="18.75">
      <c r="A61" s="12">
        <v>16</v>
      </c>
      <c r="B61" s="2" t="s">
        <v>38</v>
      </c>
      <c r="C61" s="33">
        <f>D61</f>
        <v>98.78</v>
      </c>
      <c r="D61" s="38">
        <v>98.78</v>
      </c>
      <c r="G61" s="15"/>
      <c r="H61" s="15"/>
      <c r="I61" s="15"/>
      <c r="J61" s="15"/>
    </row>
    <row r="62" spans="1:10" ht="18.75">
      <c r="A62" s="62">
        <v>17</v>
      </c>
      <c r="B62" s="2" t="s">
        <v>39</v>
      </c>
      <c r="C62" s="33">
        <f>C63+C64</f>
        <v>91.739</v>
      </c>
      <c r="D62" s="38">
        <f>D64+D63</f>
        <v>91.739</v>
      </c>
      <c r="E62" s="22"/>
      <c r="F62" s="22"/>
      <c r="G62" s="15"/>
      <c r="H62" s="15"/>
      <c r="I62" s="15"/>
      <c r="J62" s="15"/>
    </row>
    <row r="63" spans="1:10" ht="18.75">
      <c r="A63" s="62"/>
      <c r="B63" s="2" t="s">
        <v>91</v>
      </c>
      <c r="C63" s="33">
        <f>D63</f>
        <v>85.04</v>
      </c>
      <c r="D63" s="38">
        <v>85.04</v>
      </c>
      <c r="G63" s="15"/>
      <c r="H63" s="15"/>
      <c r="I63" s="15"/>
      <c r="J63" s="15"/>
    </row>
    <row r="64" spans="1:10" ht="18.75">
      <c r="A64" s="62"/>
      <c r="B64" s="2" t="s">
        <v>92</v>
      </c>
      <c r="C64" s="33">
        <f>D64</f>
        <v>6.699</v>
      </c>
      <c r="D64" s="38">
        <v>6.699</v>
      </c>
      <c r="G64" s="15"/>
      <c r="H64" s="15"/>
      <c r="I64" s="15"/>
      <c r="J64" s="15"/>
    </row>
    <row r="65" spans="1:10" ht="18.75">
      <c r="A65" s="12">
        <v>18</v>
      </c>
      <c r="B65" s="2" t="s">
        <v>40</v>
      </c>
      <c r="C65" s="33">
        <f>D65</f>
        <v>191.69</v>
      </c>
      <c r="D65" s="38">
        <v>191.69</v>
      </c>
      <c r="G65" s="15"/>
      <c r="H65" s="15"/>
      <c r="I65" s="15"/>
      <c r="J65" s="15"/>
    </row>
    <row r="66" spans="1:10" ht="18.75">
      <c r="A66" s="62">
        <v>19</v>
      </c>
      <c r="B66" s="7" t="s">
        <v>41</v>
      </c>
      <c r="C66" s="33">
        <f>C67+C68</f>
        <v>74.991</v>
      </c>
      <c r="D66" s="38">
        <f>D68+D67</f>
        <v>74.991</v>
      </c>
      <c r="E66" s="22"/>
      <c r="G66" s="15"/>
      <c r="H66" s="15"/>
      <c r="I66" s="15"/>
      <c r="J66" s="15"/>
    </row>
    <row r="67" spans="1:10" ht="18.75">
      <c r="A67" s="62"/>
      <c r="B67" s="2" t="s">
        <v>91</v>
      </c>
      <c r="C67" s="33">
        <f>D67</f>
        <v>66.49</v>
      </c>
      <c r="D67" s="38">
        <v>66.49</v>
      </c>
      <c r="G67" s="15"/>
      <c r="H67" s="15"/>
      <c r="I67" s="15"/>
      <c r="J67" s="15"/>
    </row>
    <row r="68" spans="1:10" ht="18.75">
      <c r="A68" s="62"/>
      <c r="B68" s="2" t="s">
        <v>92</v>
      </c>
      <c r="C68" s="33">
        <f>D68</f>
        <v>8.501</v>
      </c>
      <c r="D68" s="38">
        <v>8.501</v>
      </c>
      <c r="G68" s="15"/>
      <c r="H68" s="15"/>
      <c r="I68" s="15"/>
      <c r="J68" s="15"/>
    </row>
    <row r="69" spans="1:10" ht="18.75">
      <c r="A69" s="62">
        <v>20</v>
      </c>
      <c r="B69" s="2" t="s">
        <v>42</v>
      </c>
      <c r="C69" s="33">
        <f>C70+C71</f>
        <v>43.571</v>
      </c>
      <c r="D69" s="38">
        <f>D71+D70</f>
        <v>43.571</v>
      </c>
      <c r="E69" s="22"/>
      <c r="G69" s="15"/>
      <c r="H69" s="15"/>
      <c r="I69" s="15"/>
      <c r="J69" s="15"/>
    </row>
    <row r="70" spans="1:10" ht="18.75">
      <c r="A70" s="62"/>
      <c r="B70" s="2" t="s">
        <v>91</v>
      </c>
      <c r="C70" s="33">
        <f>D70</f>
        <v>36.3</v>
      </c>
      <c r="D70" s="38">
        <v>36.3</v>
      </c>
      <c r="G70" s="15"/>
      <c r="H70" s="15"/>
      <c r="I70" s="15"/>
      <c r="J70" s="15"/>
    </row>
    <row r="71" spans="1:10" ht="18.75">
      <c r="A71" s="62"/>
      <c r="B71" s="2" t="s">
        <v>92</v>
      </c>
      <c r="C71" s="33">
        <f>D71</f>
        <v>7.271000000000001</v>
      </c>
      <c r="D71" s="38">
        <f>2.478+2.419+2.374</f>
        <v>7.271000000000001</v>
      </c>
      <c r="G71" s="15"/>
      <c r="H71" s="15"/>
      <c r="I71" s="15"/>
      <c r="J71" s="15"/>
    </row>
    <row r="72" spans="1:10" ht="18.75">
      <c r="A72" s="62">
        <v>21</v>
      </c>
      <c r="B72" s="2" t="s">
        <v>43</v>
      </c>
      <c r="C72" s="33">
        <f>C73+C74</f>
        <v>77.657</v>
      </c>
      <c r="D72" s="38">
        <f>D74+D73</f>
        <v>77.657</v>
      </c>
      <c r="E72" s="22"/>
      <c r="F72" s="22"/>
      <c r="G72" s="15"/>
      <c r="H72" s="15"/>
      <c r="I72" s="15"/>
      <c r="J72" s="15"/>
    </row>
    <row r="73" spans="1:10" ht="18.75">
      <c r="A73" s="62"/>
      <c r="B73" s="2" t="s">
        <v>91</v>
      </c>
      <c r="C73" s="33">
        <f>D73</f>
        <v>68.46</v>
      </c>
      <c r="D73" s="38">
        <v>68.46</v>
      </c>
      <c r="G73" s="15"/>
      <c r="H73" s="15"/>
      <c r="I73" s="15"/>
      <c r="J73" s="15"/>
    </row>
    <row r="74" spans="1:10" ht="18.75">
      <c r="A74" s="62"/>
      <c r="B74" s="2" t="s">
        <v>92</v>
      </c>
      <c r="C74" s="33">
        <f>D74</f>
        <v>9.197</v>
      </c>
      <c r="D74" s="38">
        <v>9.197</v>
      </c>
      <c r="G74" s="15"/>
      <c r="H74" s="15"/>
      <c r="I74" s="15"/>
      <c r="J74" s="15"/>
    </row>
    <row r="75" spans="1:9" ht="18.75">
      <c r="A75" s="12">
        <v>22</v>
      </c>
      <c r="B75" s="2" t="s">
        <v>44</v>
      </c>
      <c r="C75" s="33">
        <f>D75</f>
        <v>72.63</v>
      </c>
      <c r="D75" s="38">
        <v>72.63</v>
      </c>
      <c r="E75" s="22"/>
      <c r="G75" s="15"/>
      <c r="H75" s="15"/>
      <c r="I75" s="15"/>
    </row>
    <row r="76" spans="1:9" ht="18.75">
      <c r="A76" s="62">
        <v>23</v>
      </c>
      <c r="B76" s="2" t="s">
        <v>45</v>
      </c>
      <c r="C76" s="33">
        <f>C77+C78</f>
        <v>112.079</v>
      </c>
      <c r="D76" s="38">
        <f>D78+D77</f>
        <v>112.079</v>
      </c>
      <c r="E76" s="22"/>
      <c r="F76" s="22"/>
      <c r="G76" s="15"/>
      <c r="H76" s="15"/>
      <c r="I76" s="15"/>
    </row>
    <row r="77" spans="1:9" ht="18.75">
      <c r="A77" s="62"/>
      <c r="B77" s="2" t="s">
        <v>91</v>
      </c>
      <c r="C77" s="33">
        <f>D77</f>
        <v>102.24</v>
      </c>
      <c r="D77" s="38">
        <v>102.24</v>
      </c>
      <c r="G77" s="15"/>
      <c r="H77" s="15"/>
      <c r="I77" s="15"/>
    </row>
    <row r="78" spans="1:9" ht="18.75">
      <c r="A78" s="62"/>
      <c r="B78" s="2" t="s">
        <v>92</v>
      </c>
      <c r="C78" s="33">
        <f>D78</f>
        <v>9.839</v>
      </c>
      <c r="D78" s="38">
        <v>9.839</v>
      </c>
      <c r="G78" s="15"/>
      <c r="H78" s="15"/>
      <c r="I78" s="15"/>
    </row>
    <row r="79" spans="1:9" ht="18.75">
      <c r="A79" s="71">
        <v>24</v>
      </c>
      <c r="B79" s="2" t="s">
        <v>46</v>
      </c>
      <c r="C79" s="33">
        <f>C80+C81</f>
        <v>78.696</v>
      </c>
      <c r="D79" s="38">
        <f>D81+D80</f>
        <v>78.696</v>
      </c>
      <c r="E79" s="22"/>
      <c r="F79" s="22"/>
      <c r="G79" s="15"/>
      <c r="H79" s="15"/>
      <c r="I79" s="15"/>
    </row>
    <row r="80" spans="1:9" ht="18.75">
      <c r="A80" s="72"/>
      <c r="B80" s="2" t="s">
        <v>91</v>
      </c>
      <c r="C80" s="33">
        <f>D80</f>
        <v>76.03</v>
      </c>
      <c r="D80" s="38">
        <v>76.03</v>
      </c>
      <c r="G80" s="15"/>
      <c r="H80" s="15"/>
      <c r="I80" s="15"/>
    </row>
    <row r="81" spans="1:9" ht="18.75">
      <c r="A81" s="72"/>
      <c r="B81" s="2" t="s">
        <v>92</v>
      </c>
      <c r="C81" s="33">
        <f>D81</f>
        <v>2.666</v>
      </c>
      <c r="D81" s="38">
        <v>2.666</v>
      </c>
      <c r="G81" s="15"/>
      <c r="H81" s="15"/>
      <c r="I81" s="15"/>
    </row>
    <row r="82" spans="1:9" ht="19.5" thickBot="1">
      <c r="A82" s="47">
        <v>25</v>
      </c>
      <c r="B82" s="2" t="s">
        <v>9</v>
      </c>
      <c r="C82" s="33">
        <f>D82</f>
        <v>51.39</v>
      </c>
      <c r="D82" s="38">
        <v>51.39</v>
      </c>
      <c r="G82" s="15"/>
      <c r="H82" s="15"/>
      <c r="I82" s="15"/>
    </row>
    <row r="83" spans="1:9" ht="19.5" hidden="1" thickBot="1">
      <c r="A83" s="31"/>
      <c r="B83" s="48"/>
      <c r="C83" s="49"/>
      <c r="D83" s="50"/>
      <c r="G83" s="15"/>
      <c r="H83" s="15"/>
      <c r="I83" s="15"/>
    </row>
    <row r="84" spans="1:9" ht="18.75">
      <c r="A84" s="73">
        <v>26</v>
      </c>
      <c r="B84" s="29" t="s">
        <v>47</v>
      </c>
      <c r="C84" s="37">
        <f>C85+C86</f>
        <v>62.104</v>
      </c>
      <c r="D84" s="30">
        <f>D86+D85</f>
        <v>62.104</v>
      </c>
      <c r="E84" s="22"/>
      <c r="F84" s="22"/>
      <c r="G84" s="15"/>
      <c r="H84" s="15"/>
      <c r="I84" s="15"/>
    </row>
    <row r="85" spans="1:9" ht="18.75">
      <c r="A85" s="62"/>
      <c r="B85" s="2" t="s">
        <v>91</v>
      </c>
      <c r="C85" s="33">
        <f>D85</f>
        <v>49.71</v>
      </c>
      <c r="D85" s="38">
        <v>49.71</v>
      </c>
      <c r="G85" s="15"/>
      <c r="H85" s="15"/>
      <c r="I85" s="15"/>
    </row>
    <row r="86" spans="1:9" ht="18.75">
      <c r="A86" s="62"/>
      <c r="B86" s="2" t="s">
        <v>92</v>
      </c>
      <c r="C86" s="33">
        <f>D86</f>
        <v>12.394</v>
      </c>
      <c r="D86" s="38">
        <f>1.392+6.123+4.879</f>
        <v>12.394</v>
      </c>
      <c r="G86" s="15"/>
      <c r="H86" s="15"/>
      <c r="I86" s="15"/>
    </row>
    <row r="87" spans="1:9" ht="18.75">
      <c r="A87" s="62">
        <v>27</v>
      </c>
      <c r="B87" s="2" t="s">
        <v>48</v>
      </c>
      <c r="C87" s="33">
        <f>C88+C89</f>
        <v>65.326</v>
      </c>
      <c r="D87" s="38">
        <f>D89+D88</f>
        <v>65.326</v>
      </c>
      <c r="E87" s="22"/>
      <c r="F87" s="22"/>
      <c r="G87" s="15"/>
      <c r="H87" s="15"/>
      <c r="I87" s="15"/>
    </row>
    <row r="88" spans="1:9" ht="18.75">
      <c r="A88" s="62"/>
      <c r="B88" s="2" t="s">
        <v>91</v>
      </c>
      <c r="C88" s="33">
        <f>D88</f>
        <v>61.86</v>
      </c>
      <c r="D88" s="38">
        <v>61.86</v>
      </c>
      <c r="G88" s="15"/>
      <c r="H88" s="15"/>
      <c r="I88" s="15"/>
    </row>
    <row r="89" spans="1:9" ht="18.75">
      <c r="A89" s="62"/>
      <c r="B89" s="2" t="s">
        <v>92</v>
      </c>
      <c r="C89" s="33">
        <f>D89</f>
        <v>3.466</v>
      </c>
      <c r="D89" s="38">
        <v>3.466</v>
      </c>
      <c r="G89" s="15"/>
      <c r="H89" s="15"/>
      <c r="I89" s="15"/>
    </row>
    <row r="90" spans="1:9" ht="18.75">
      <c r="A90" s="62">
        <v>28</v>
      </c>
      <c r="B90" s="2" t="s">
        <v>49</v>
      </c>
      <c r="C90" s="33">
        <f>C91+C92</f>
        <v>59.304</v>
      </c>
      <c r="D90" s="38">
        <f>D92+D91</f>
        <v>59.304</v>
      </c>
      <c r="E90" s="22"/>
      <c r="F90" s="22"/>
      <c r="G90" s="15"/>
      <c r="H90" s="15"/>
      <c r="I90" s="15"/>
    </row>
    <row r="91" spans="1:9" ht="18.75">
      <c r="A91" s="62"/>
      <c r="B91" s="2" t="s">
        <v>91</v>
      </c>
      <c r="C91" s="33">
        <f aca="true" t="shared" si="1" ref="C91:C101">D91</f>
        <v>57.34</v>
      </c>
      <c r="D91" s="38">
        <v>57.34</v>
      </c>
      <c r="G91" s="15"/>
      <c r="H91" s="15"/>
      <c r="I91" s="15"/>
    </row>
    <row r="92" spans="1:9" ht="18.75">
      <c r="A92" s="62"/>
      <c r="B92" s="2" t="s">
        <v>92</v>
      </c>
      <c r="C92" s="33">
        <f t="shared" si="1"/>
        <v>1.964</v>
      </c>
      <c r="D92" s="38">
        <v>1.964</v>
      </c>
      <c r="G92" s="15"/>
      <c r="H92" s="15"/>
      <c r="I92" s="15"/>
    </row>
    <row r="93" spans="1:9" ht="18.75">
      <c r="A93" s="12">
        <v>29</v>
      </c>
      <c r="B93" s="2" t="s">
        <v>50</v>
      </c>
      <c r="C93" s="33">
        <f t="shared" si="1"/>
        <v>50.45</v>
      </c>
      <c r="D93" s="38">
        <v>50.45</v>
      </c>
      <c r="G93" s="15"/>
      <c r="H93" s="15"/>
      <c r="I93" s="15"/>
    </row>
    <row r="94" spans="1:9" ht="18.75">
      <c r="A94" s="62">
        <v>30</v>
      </c>
      <c r="B94" s="2" t="s">
        <v>51</v>
      </c>
      <c r="C94" s="33">
        <f t="shared" si="1"/>
        <v>65.542</v>
      </c>
      <c r="D94" s="38">
        <f>D95+D96</f>
        <v>65.542</v>
      </c>
      <c r="E94" s="22"/>
      <c r="F94" s="22"/>
      <c r="G94" s="15"/>
      <c r="H94" s="15"/>
      <c r="I94" s="15"/>
    </row>
    <row r="95" spans="1:9" ht="18.75">
      <c r="A95" s="62"/>
      <c r="B95" s="2" t="s">
        <v>91</v>
      </c>
      <c r="C95" s="33">
        <f t="shared" si="1"/>
        <v>60.945</v>
      </c>
      <c r="D95" s="38">
        <v>60.945</v>
      </c>
      <c r="G95" s="15"/>
      <c r="H95" s="15"/>
      <c r="I95" s="15"/>
    </row>
    <row r="96" spans="1:9" ht="18.75">
      <c r="A96" s="62"/>
      <c r="B96" s="2" t="s">
        <v>92</v>
      </c>
      <c r="C96" s="33">
        <f t="shared" si="1"/>
        <v>4.597</v>
      </c>
      <c r="D96" s="38">
        <v>4.597</v>
      </c>
      <c r="G96" s="15"/>
      <c r="H96" s="15"/>
      <c r="I96" s="15"/>
    </row>
    <row r="97" spans="1:9" ht="18.75">
      <c r="A97" s="12">
        <v>31</v>
      </c>
      <c r="B97" s="2" t="s">
        <v>52</v>
      </c>
      <c r="C97" s="33">
        <f t="shared" si="1"/>
        <v>69.14</v>
      </c>
      <c r="D97" s="38">
        <v>69.14</v>
      </c>
      <c r="G97" s="15"/>
      <c r="H97" s="15"/>
      <c r="I97" s="15"/>
    </row>
    <row r="98" spans="1:9" ht="18.75">
      <c r="A98" s="12">
        <v>32</v>
      </c>
      <c r="B98" s="2" t="s">
        <v>53</v>
      </c>
      <c r="C98" s="33">
        <f t="shared" si="1"/>
        <v>63.47</v>
      </c>
      <c r="D98" s="38">
        <v>63.47</v>
      </c>
      <c r="G98" s="15"/>
      <c r="H98" s="15"/>
      <c r="I98" s="15"/>
    </row>
    <row r="99" spans="1:9" ht="18.75">
      <c r="A99" s="62">
        <v>33</v>
      </c>
      <c r="B99" s="2" t="s">
        <v>54</v>
      </c>
      <c r="C99" s="33">
        <f t="shared" si="1"/>
        <v>73.584</v>
      </c>
      <c r="D99" s="38">
        <f>D101+D100</f>
        <v>73.584</v>
      </c>
      <c r="E99" s="22"/>
      <c r="F99" s="22"/>
      <c r="G99" s="15"/>
      <c r="H99" s="15"/>
      <c r="I99" s="15"/>
    </row>
    <row r="100" spans="1:9" ht="18.75">
      <c r="A100" s="62"/>
      <c r="B100" s="2" t="s">
        <v>91</v>
      </c>
      <c r="C100" s="33">
        <f t="shared" si="1"/>
        <v>58.88</v>
      </c>
      <c r="D100" s="38">
        <v>58.88</v>
      </c>
      <c r="G100" s="15"/>
      <c r="H100" s="15"/>
      <c r="I100" s="15"/>
    </row>
    <row r="101" spans="1:9" ht="18.75">
      <c r="A101" s="62"/>
      <c r="B101" s="2" t="s">
        <v>92</v>
      </c>
      <c r="C101" s="33">
        <f t="shared" si="1"/>
        <v>14.704</v>
      </c>
      <c r="D101" s="38">
        <f>12.449+2.255</f>
        <v>14.704</v>
      </c>
      <c r="G101" s="15"/>
      <c r="H101" s="15"/>
      <c r="I101" s="15"/>
    </row>
    <row r="102" spans="1:9" ht="18.75">
      <c r="A102" s="12">
        <v>34</v>
      </c>
      <c r="B102" s="2" t="s">
        <v>55</v>
      </c>
      <c r="C102" s="33">
        <f>C103+C104</f>
        <v>124.023</v>
      </c>
      <c r="D102" s="38">
        <f>D104+D103</f>
        <v>124.023</v>
      </c>
      <c r="E102" s="22"/>
      <c r="F102" s="22"/>
      <c r="G102" s="15"/>
      <c r="H102" s="15"/>
      <c r="I102" s="15"/>
    </row>
    <row r="103" spans="1:9" ht="18.75">
      <c r="A103" s="12"/>
      <c r="B103" s="2" t="s">
        <v>91</v>
      </c>
      <c r="C103" s="33">
        <f aca="true" t="shared" si="2" ref="C103:C112">D103</f>
        <v>120</v>
      </c>
      <c r="D103" s="38">
        <v>120</v>
      </c>
      <c r="G103" s="15"/>
      <c r="H103" s="15"/>
      <c r="I103" s="15"/>
    </row>
    <row r="104" spans="1:9" ht="18.75">
      <c r="A104" s="12"/>
      <c r="B104" s="2" t="s">
        <v>92</v>
      </c>
      <c r="C104" s="33">
        <f t="shared" si="2"/>
        <v>4.023</v>
      </c>
      <c r="D104" s="38">
        <f>1.295+2.728</f>
        <v>4.023</v>
      </c>
      <c r="G104" s="15"/>
      <c r="H104" s="15"/>
      <c r="I104" s="15"/>
    </row>
    <row r="105" spans="1:9" ht="18.75">
      <c r="A105" s="12">
        <v>35</v>
      </c>
      <c r="B105" s="2" t="s">
        <v>56</v>
      </c>
      <c r="C105" s="33">
        <f t="shared" si="2"/>
        <v>77.22</v>
      </c>
      <c r="D105" s="38">
        <v>77.22</v>
      </c>
      <c r="G105" s="15"/>
      <c r="H105" s="15"/>
      <c r="I105" s="15"/>
    </row>
    <row r="106" spans="1:10" ht="18.75">
      <c r="A106" s="12">
        <v>36</v>
      </c>
      <c r="B106" s="2" t="s">
        <v>57</v>
      </c>
      <c r="C106" s="33">
        <f t="shared" si="2"/>
        <v>78.94</v>
      </c>
      <c r="D106" s="38">
        <v>78.94</v>
      </c>
      <c r="G106" s="15"/>
      <c r="H106" s="15"/>
      <c r="I106" s="15"/>
      <c r="J106" s="15"/>
    </row>
    <row r="107" spans="1:9" ht="18.75">
      <c r="A107" s="12">
        <v>37</v>
      </c>
      <c r="B107" s="2" t="s">
        <v>58</v>
      </c>
      <c r="C107" s="33">
        <f t="shared" si="2"/>
        <v>79.08</v>
      </c>
      <c r="D107" s="38">
        <v>79.08</v>
      </c>
      <c r="G107" s="15"/>
      <c r="H107" s="15"/>
      <c r="I107" s="15"/>
    </row>
    <row r="108" spans="1:9" ht="18.75">
      <c r="A108" s="12">
        <v>38</v>
      </c>
      <c r="B108" s="2" t="s">
        <v>59</v>
      </c>
      <c r="C108" s="33">
        <f t="shared" si="2"/>
        <v>79.84</v>
      </c>
      <c r="D108" s="38">
        <v>79.84</v>
      </c>
      <c r="G108" s="15"/>
      <c r="H108" s="15"/>
      <c r="I108" s="15"/>
    </row>
    <row r="109" spans="1:9" s="19" customFormat="1" ht="18.75">
      <c r="A109" s="62">
        <v>39</v>
      </c>
      <c r="B109" s="2" t="s">
        <v>60</v>
      </c>
      <c r="C109" s="33">
        <f t="shared" si="2"/>
        <v>48.605</v>
      </c>
      <c r="D109" s="38">
        <f>D111+D110</f>
        <v>48.605</v>
      </c>
      <c r="E109" s="22"/>
      <c r="F109" s="22"/>
      <c r="G109" s="20"/>
      <c r="H109" s="20"/>
      <c r="I109" s="20"/>
    </row>
    <row r="110" spans="1:9" s="19" customFormat="1" ht="18.75">
      <c r="A110" s="67"/>
      <c r="B110" s="2" t="s">
        <v>91</v>
      </c>
      <c r="C110" s="33">
        <f t="shared" si="2"/>
        <v>44.08</v>
      </c>
      <c r="D110" s="38">
        <v>44.08</v>
      </c>
      <c r="G110" s="20"/>
      <c r="H110" s="20"/>
      <c r="I110" s="20"/>
    </row>
    <row r="111" spans="1:9" s="19" customFormat="1" ht="18.75">
      <c r="A111" s="67"/>
      <c r="B111" s="2" t="s">
        <v>92</v>
      </c>
      <c r="C111" s="33">
        <f t="shared" si="2"/>
        <v>4.525</v>
      </c>
      <c r="D111" s="38">
        <f>2.93+1.595</f>
        <v>4.525</v>
      </c>
      <c r="G111" s="20"/>
      <c r="H111" s="20"/>
      <c r="I111" s="20"/>
    </row>
    <row r="112" spans="1:10" ht="18.75">
      <c r="A112" s="12">
        <v>40</v>
      </c>
      <c r="B112" s="2" t="s">
        <v>61</v>
      </c>
      <c r="C112" s="33">
        <f t="shared" si="2"/>
        <v>46.85</v>
      </c>
      <c r="D112" s="38">
        <v>46.85</v>
      </c>
      <c r="G112" s="15"/>
      <c r="H112" s="15"/>
      <c r="I112" s="15"/>
      <c r="J112" s="15"/>
    </row>
    <row r="113" spans="1:9" ht="18.75">
      <c r="A113" s="62">
        <v>41</v>
      </c>
      <c r="B113" s="2" t="s">
        <v>62</v>
      </c>
      <c r="C113" s="33">
        <f>C114+C115</f>
        <v>76.351</v>
      </c>
      <c r="D113" s="38">
        <f>D115+D114</f>
        <v>76.351</v>
      </c>
      <c r="E113" s="22"/>
      <c r="F113" s="22"/>
      <c r="G113" s="15"/>
      <c r="H113" s="15"/>
      <c r="I113" s="15"/>
    </row>
    <row r="114" spans="1:9" ht="18.75">
      <c r="A114" s="62"/>
      <c r="B114" s="2" t="s">
        <v>91</v>
      </c>
      <c r="C114" s="33">
        <f>D114</f>
        <v>73.56</v>
      </c>
      <c r="D114" s="38">
        <v>73.56</v>
      </c>
      <c r="G114" s="15"/>
      <c r="H114" s="15"/>
      <c r="I114" s="15"/>
    </row>
    <row r="115" spans="1:9" ht="18.75">
      <c r="A115" s="62"/>
      <c r="B115" s="2" t="s">
        <v>92</v>
      </c>
      <c r="C115" s="33">
        <f>D115</f>
        <v>2.791</v>
      </c>
      <c r="D115" s="38">
        <v>2.791</v>
      </c>
      <c r="G115" s="15"/>
      <c r="H115" s="15"/>
      <c r="I115" s="15"/>
    </row>
    <row r="116" spans="1:9" ht="18.75">
      <c r="A116" s="12">
        <v>42</v>
      </c>
      <c r="B116" s="2" t="s">
        <v>63</v>
      </c>
      <c r="C116" s="33">
        <f aca="true" t="shared" si="3" ref="C116:C122">D116</f>
        <v>59.21</v>
      </c>
      <c r="D116" s="38">
        <v>59.21</v>
      </c>
      <c r="G116" s="15"/>
      <c r="H116" s="15"/>
      <c r="I116" s="15"/>
    </row>
    <row r="117" spans="1:9" ht="18.75">
      <c r="A117" s="12">
        <v>43</v>
      </c>
      <c r="B117" s="2" t="s">
        <v>64</v>
      </c>
      <c r="C117" s="33">
        <f t="shared" si="3"/>
        <v>40.37</v>
      </c>
      <c r="D117" s="38">
        <v>40.37</v>
      </c>
      <c r="E117" s="9"/>
      <c r="G117" s="15"/>
      <c r="H117" s="15"/>
      <c r="I117" s="15"/>
    </row>
    <row r="118" spans="1:9" ht="18.75">
      <c r="A118" s="12">
        <v>44</v>
      </c>
      <c r="B118" s="2" t="s">
        <v>65</v>
      </c>
      <c r="C118" s="33">
        <f t="shared" si="3"/>
        <v>17.74</v>
      </c>
      <c r="D118" s="38">
        <v>17.74</v>
      </c>
      <c r="G118" s="15"/>
      <c r="H118" s="15"/>
      <c r="I118" s="15"/>
    </row>
    <row r="119" spans="1:9" ht="18.75">
      <c r="A119" s="12">
        <v>45</v>
      </c>
      <c r="B119" s="7" t="s">
        <v>66</v>
      </c>
      <c r="C119" s="33">
        <f t="shared" si="3"/>
        <v>71.02</v>
      </c>
      <c r="D119" s="38">
        <v>71.02</v>
      </c>
      <c r="G119" s="15"/>
      <c r="H119" s="15"/>
      <c r="I119" s="15"/>
    </row>
    <row r="120" spans="1:9" ht="18.75">
      <c r="A120" s="12">
        <v>46</v>
      </c>
      <c r="B120" s="2" t="s">
        <v>67</v>
      </c>
      <c r="C120" s="33">
        <f t="shared" si="3"/>
        <v>80.33</v>
      </c>
      <c r="D120" s="38">
        <v>80.33</v>
      </c>
      <c r="G120" s="15"/>
      <c r="H120" s="15"/>
      <c r="I120" s="15"/>
    </row>
    <row r="121" spans="1:13" ht="18.75">
      <c r="A121" s="12">
        <v>47</v>
      </c>
      <c r="B121" s="2" t="s">
        <v>68</v>
      </c>
      <c r="C121" s="33">
        <f t="shared" si="3"/>
        <v>45.63</v>
      </c>
      <c r="D121" s="38">
        <v>45.63</v>
      </c>
      <c r="G121" s="15"/>
      <c r="H121" s="15"/>
      <c r="I121" s="15"/>
      <c r="M121" s="15"/>
    </row>
    <row r="122" spans="1:9" ht="19.5" thickBot="1">
      <c r="A122" s="21">
        <v>48</v>
      </c>
      <c r="B122" s="8" t="s">
        <v>97</v>
      </c>
      <c r="C122" s="34">
        <f t="shared" si="3"/>
        <v>8.69</v>
      </c>
      <c r="D122" s="16">
        <v>8.69</v>
      </c>
      <c r="G122" s="15"/>
      <c r="H122" s="15"/>
      <c r="I122" s="15"/>
    </row>
    <row r="123" spans="1:9" ht="19.5" thickBot="1">
      <c r="A123" s="53" t="s">
        <v>69</v>
      </c>
      <c r="B123" s="54"/>
      <c r="C123" s="55"/>
      <c r="D123" s="50"/>
      <c r="E123" s="15"/>
      <c r="G123" s="15"/>
      <c r="H123" s="15"/>
      <c r="I123" s="15"/>
    </row>
    <row r="124" spans="1:9" ht="18.75">
      <c r="A124" s="28">
        <v>1</v>
      </c>
      <c r="B124" s="56" t="s">
        <v>70</v>
      </c>
      <c r="C124" s="37">
        <f>D124</f>
        <v>90.14</v>
      </c>
      <c r="D124" s="30">
        <v>90.14</v>
      </c>
      <c r="G124" s="15"/>
      <c r="H124" s="15"/>
      <c r="I124" s="15"/>
    </row>
    <row r="125" spans="1:12" ht="18.75">
      <c r="A125" s="12">
        <v>2</v>
      </c>
      <c r="B125" s="7" t="s">
        <v>71</v>
      </c>
      <c r="C125" s="33">
        <f>D125</f>
        <v>62.17</v>
      </c>
      <c r="D125" s="38">
        <v>62.17</v>
      </c>
      <c r="G125" s="15"/>
      <c r="H125" s="15"/>
      <c r="I125" s="15"/>
      <c r="L125" s="15"/>
    </row>
    <row r="126" spans="1:9" ht="18.75">
      <c r="A126" s="12">
        <v>3</v>
      </c>
      <c r="B126" s="7" t="s">
        <v>72</v>
      </c>
      <c r="C126" s="33">
        <f>D126</f>
        <v>62.78</v>
      </c>
      <c r="D126" s="38">
        <v>62.78</v>
      </c>
      <c r="G126" s="15"/>
      <c r="H126" s="15"/>
      <c r="I126" s="15"/>
    </row>
    <row r="127" spans="1:9" ht="18.75">
      <c r="A127" s="12">
        <v>4</v>
      </c>
      <c r="B127" s="7" t="s">
        <v>73</v>
      </c>
      <c r="C127" s="33">
        <f>D127</f>
        <v>57.7</v>
      </c>
      <c r="D127" s="38">
        <v>57.7</v>
      </c>
      <c r="G127" s="15"/>
      <c r="H127" s="15"/>
      <c r="I127" s="15"/>
    </row>
    <row r="128" spans="1:9" ht="18.75">
      <c r="A128" s="62">
        <v>5</v>
      </c>
      <c r="B128" s="2" t="s">
        <v>74</v>
      </c>
      <c r="C128" s="33">
        <f>C129+C130</f>
        <v>69.216</v>
      </c>
      <c r="D128" s="38">
        <f>D130+D129</f>
        <v>69.216</v>
      </c>
      <c r="E128" s="22"/>
      <c r="F128" s="22"/>
      <c r="G128" s="39"/>
      <c r="H128" s="15"/>
      <c r="I128" s="15"/>
    </row>
    <row r="129" spans="1:9" ht="18.75">
      <c r="A129" s="62"/>
      <c r="B129" s="2" t="s">
        <v>91</v>
      </c>
      <c r="C129" s="33">
        <f>D129</f>
        <v>60.86</v>
      </c>
      <c r="D129" s="38">
        <v>60.86</v>
      </c>
      <c r="G129" s="15"/>
      <c r="H129" s="15"/>
      <c r="I129" s="15"/>
    </row>
    <row r="130" spans="1:9" ht="18.75">
      <c r="A130" s="62"/>
      <c r="B130" s="2" t="s">
        <v>92</v>
      </c>
      <c r="C130" s="33">
        <f>D130</f>
        <v>8.356</v>
      </c>
      <c r="D130" s="38">
        <f>4.17+4.186</f>
        <v>8.356</v>
      </c>
      <c r="G130" s="15"/>
      <c r="H130" s="15"/>
      <c r="I130" s="15"/>
    </row>
    <row r="131" spans="1:9" ht="18.75">
      <c r="A131" s="12">
        <v>6</v>
      </c>
      <c r="B131" s="2" t="s">
        <v>75</v>
      </c>
      <c r="C131" s="33">
        <f>D131</f>
        <v>70.88</v>
      </c>
      <c r="D131" s="38">
        <v>70.88</v>
      </c>
      <c r="G131" s="15"/>
      <c r="H131" s="15"/>
      <c r="I131" s="15"/>
    </row>
    <row r="132" spans="1:9" ht="18.75">
      <c r="A132" s="62">
        <v>7</v>
      </c>
      <c r="B132" s="2" t="s">
        <v>76</v>
      </c>
      <c r="C132" s="33">
        <f>C133+C134</f>
        <v>65.00800000000001</v>
      </c>
      <c r="D132" s="38">
        <f>D134+D133</f>
        <v>65.00800000000001</v>
      </c>
      <c r="E132" s="22"/>
      <c r="F132" s="22"/>
      <c r="G132" s="15"/>
      <c r="H132" s="15"/>
      <c r="I132" s="15"/>
    </row>
    <row r="133" spans="1:9" ht="18.75">
      <c r="A133" s="62"/>
      <c r="B133" s="2" t="s">
        <v>91</v>
      </c>
      <c r="C133" s="33">
        <f aca="true" t="shared" si="4" ref="C133:C138">D133</f>
        <v>63.95</v>
      </c>
      <c r="D133" s="38">
        <v>63.95</v>
      </c>
      <c r="G133" s="15"/>
      <c r="H133" s="15"/>
      <c r="I133" s="15"/>
    </row>
    <row r="134" spans="1:9" ht="18.75">
      <c r="A134" s="62"/>
      <c r="B134" s="2" t="s">
        <v>92</v>
      </c>
      <c r="C134" s="33">
        <f t="shared" si="4"/>
        <v>1.058</v>
      </c>
      <c r="D134" s="38">
        <v>1.058</v>
      </c>
      <c r="G134" s="15"/>
      <c r="H134" s="15"/>
      <c r="I134" s="15"/>
    </row>
    <row r="135" spans="1:9" ht="18.75">
      <c r="A135" s="12">
        <v>8</v>
      </c>
      <c r="B135" s="2" t="s">
        <v>77</v>
      </c>
      <c r="C135" s="33">
        <f t="shared" si="4"/>
        <v>11.86</v>
      </c>
      <c r="D135" s="38">
        <v>11.86</v>
      </c>
      <c r="G135" s="15"/>
      <c r="H135" s="15"/>
      <c r="I135" s="15"/>
    </row>
    <row r="136" spans="1:9" ht="18.75">
      <c r="A136" s="12">
        <v>9</v>
      </c>
      <c r="B136" s="2" t="s">
        <v>78</v>
      </c>
      <c r="C136" s="33">
        <f t="shared" si="4"/>
        <v>20.83</v>
      </c>
      <c r="D136" s="38">
        <v>20.83</v>
      </c>
      <c r="G136" s="15"/>
      <c r="H136" s="15"/>
      <c r="I136" s="15"/>
    </row>
    <row r="137" spans="1:9" ht="18.75">
      <c r="A137" s="12">
        <v>10</v>
      </c>
      <c r="B137" s="2" t="s">
        <v>79</v>
      </c>
      <c r="C137" s="33">
        <f t="shared" si="4"/>
        <v>43.49</v>
      </c>
      <c r="D137" s="38">
        <v>43.49</v>
      </c>
      <c r="G137" s="15"/>
      <c r="H137" s="15"/>
      <c r="I137" s="15"/>
    </row>
    <row r="138" spans="1:9" ht="19.5" thickBot="1">
      <c r="A138" s="21">
        <v>11</v>
      </c>
      <c r="B138" s="8" t="s">
        <v>80</v>
      </c>
      <c r="C138" s="34">
        <f t="shared" si="4"/>
        <v>66.36</v>
      </c>
      <c r="D138" s="16">
        <v>66.36</v>
      </c>
      <c r="G138" s="15"/>
      <c r="H138" s="15"/>
      <c r="I138" s="15"/>
    </row>
    <row r="139" spans="1:9" ht="19.5" thickBot="1">
      <c r="A139" s="53" t="s">
        <v>81</v>
      </c>
      <c r="B139" s="54"/>
      <c r="C139" s="55"/>
      <c r="D139" s="57"/>
      <c r="G139" s="15"/>
      <c r="H139" s="15"/>
      <c r="I139" s="15"/>
    </row>
    <row r="140" spans="1:9" s="19" customFormat="1" ht="18.75">
      <c r="A140" s="73">
        <v>1</v>
      </c>
      <c r="B140" s="29" t="s">
        <v>82</v>
      </c>
      <c r="C140" s="37">
        <f>C141+C142</f>
        <v>80.61699999999999</v>
      </c>
      <c r="D140" s="30">
        <f>D142+D141</f>
        <v>80.61699999999999</v>
      </c>
      <c r="E140" s="22"/>
      <c r="F140" s="22"/>
      <c r="G140" s="20"/>
      <c r="H140" s="20"/>
      <c r="I140" s="20"/>
    </row>
    <row r="141" spans="1:9" s="19" customFormat="1" ht="18.75">
      <c r="A141" s="62"/>
      <c r="B141" s="2" t="s">
        <v>91</v>
      </c>
      <c r="C141" s="33">
        <f>D141</f>
        <v>78.8</v>
      </c>
      <c r="D141" s="38">
        <v>78.8</v>
      </c>
      <c r="G141" s="20"/>
      <c r="H141" s="20"/>
      <c r="I141" s="20"/>
    </row>
    <row r="142" spans="1:9" s="19" customFormat="1" ht="18.75">
      <c r="A142" s="62"/>
      <c r="B142" s="2" t="s">
        <v>92</v>
      </c>
      <c r="C142" s="33">
        <f>D142</f>
        <v>1.8170000000000002</v>
      </c>
      <c r="D142" s="38">
        <f>1.078+0.739</f>
        <v>1.8170000000000002</v>
      </c>
      <c r="G142" s="20"/>
      <c r="H142" s="20"/>
      <c r="I142" s="20"/>
    </row>
    <row r="143" spans="1:9" ht="18.75">
      <c r="A143" s="62">
        <v>2</v>
      </c>
      <c r="B143" s="2" t="s">
        <v>83</v>
      </c>
      <c r="C143" s="33">
        <f>C144+C145</f>
        <v>137.258</v>
      </c>
      <c r="D143" s="38">
        <f>D145+D144</f>
        <v>137.258</v>
      </c>
      <c r="E143" s="22"/>
      <c r="F143" s="22"/>
      <c r="G143" s="15"/>
      <c r="H143" s="15"/>
      <c r="I143" s="15"/>
    </row>
    <row r="144" spans="1:9" ht="18.75">
      <c r="A144" s="62"/>
      <c r="B144" s="2" t="s">
        <v>91</v>
      </c>
      <c r="C144" s="33">
        <f>D144</f>
        <v>125.56</v>
      </c>
      <c r="D144" s="38">
        <v>125.56</v>
      </c>
      <c r="G144" s="15"/>
      <c r="H144" s="15"/>
      <c r="I144" s="15"/>
    </row>
    <row r="145" spans="1:9" ht="18.75">
      <c r="A145" s="62"/>
      <c r="B145" s="2" t="s">
        <v>92</v>
      </c>
      <c r="C145" s="33">
        <f>D145</f>
        <v>11.698</v>
      </c>
      <c r="D145" s="38">
        <f>8.606+2.433+0.659</f>
        <v>11.698</v>
      </c>
      <c r="G145" s="15"/>
      <c r="H145" s="15"/>
      <c r="I145" s="15"/>
    </row>
    <row r="146" spans="1:11" ht="18.75">
      <c r="A146" s="62">
        <v>3</v>
      </c>
      <c r="B146" s="2" t="s">
        <v>84</v>
      </c>
      <c r="C146" s="33">
        <f>C147+C148</f>
        <v>70.36</v>
      </c>
      <c r="D146" s="38">
        <f>D148+D147</f>
        <v>70.36</v>
      </c>
      <c r="E146" s="22"/>
      <c r="F146" s="22"/>
      <c r="G146" s="15"/>
      <c r="H146" s="15"/>
      <c r="I146" s="15"/>
      <c r="J146" s="15"/>
      <c r="K146" s="15"/>
    </row>
    <row r="147" spans="1:11" ht="18.75">
      <c r="A147" s="63"/>
      <c r="B147" s="2" t="s">
        <v>91</v>
      </c>
      <c r="C147" s="33">
        <f>D147</f>
        <v>69.02</v>
      </c>
      <c r="D147" s="38">
        <v>69.02</v>
      </c>
      <c r="F147" s="15"/>
      <c r="G147" s="15"/>
      <c r="H147" s="15"/>
      <c r="I147" s="15"/>
      <c r="J147" s="15"/>
      <c r="K147" s="15"/>
    </row>
    <row r="148" spans="1:11" ht="18.75">
      <c r="A148" s="63"/>
      <c r="B148" s="2" t="s">
        <v>92</v>
      </c>
      <c r="C148" s="33">
        <f>D148</f>
        <v>1.34</v>
      </c>
      <c r="D148" s="38">
        <v>1.34</v>
      </c>
      <c r="F148" s="15"/>
      <c r="G148" s="15"/>
      <c r="H148" s="15"/>
      <c r="I148" s="15"/>
      <c r="J148" s="15"/>
      <c r="K148" s="15"/>
    </row>
    <row r="149" spans="1:12" ht="18.75">
      <c r="A149" s="12">
        <v>4</v>
      </c>
      <c r="B149" s="2" t="s">
        <v>85</v>
      </c>
      <c r="C149" s="33">
        <f>D149</f>
        <v>69.91</v>
      </c>
      <c r="D149" s="38">
        <v>69.91</v>
      </c>
      <c r="F149" s="15"/>
      <c r="G149" s="15"/>
      <c r="H149" s="15"/>
      <c r="I149" s="15"/>
      <c r="J149" s="15"/>
      <c r="K149" s="15"/>
      <c r="L149" s="15"/>
    </row>
    <row r="150" spans="1:12" ht="18.75">
      <c r="A150" s="62">
        <v>5</v>
      </c>
      <c r="B150" s="2" t="s">
        <v>86</v>
      </c>
      <c r="C150" s="33">
        <f>C151+C152</f>
        <v>86.46</v>
      </c>
      <c r="D150" s="38">
        <f>D152+D151</f>
        <v>86.46</v>
      </c>
      <c r="E150" s="22"/>
      <c r="F150" s="22"/>
      <c r="G150" s="15"/>
      <c r="H150" s="15"/>
      <c r="I150" s="15"/>
      <c r="J150" s="15"/>
      <c r="K150" s="15"/>
      <c r="L150" s="15"/>
    </row>
    <row r="151" spans="1:12" ht="18.75">
      <c r="A151" s="63"/>
      <c r="B151" s="2" t="s">
        <v>91</v>
      </c>
      <c r="C151" s="33">
        <f>D151</f>
        <v>70.19</v>
      </c>
      <c r="D151" s="38">
        <v>70.19</v>
      </c>
      <c r="F151" s="15"/>
      <c r="G151" s="15"/>
      <c r="H151" s="15"/>
      <c r="I151" s="15"/>
      <c r="J151" s="15"/>
      <c r="K151" s="15"/>
      <c r="L151" s="15"/>
    </row>
    <row r="152" spans="1:12" ht="18.75">
      <c r="A152" s="63"/>
      <c r="B152" s="2" t="s">
        <v>92</v>
      </c>
      <c r="C152" s="33">
        <f>D152</f>
        <v>16.27</v>
      </c>
      <c r="D152" s="38">
        <v>16.27</v>
      </c>
      <c r="F152" s="15"/>
      <c r="G152" s="15"/>
      <c r="H152" s="15"/>
      <c r="I152" s="15"/>
      <c r="J152" s="15"/>
      <c r="K152" s="15"/>
      <c r="L152" s="15"/>
    </row>
    <row r="153" spans="1:12" ht="18.75">
      <c r="A153" s="62">
        <v>6</v>
      </c>
      <c r="B153" s="2" t="s">
        <v>87</v>
      </c>
      <c r="C153" s="33">
        <f>C154+C155</f>
        <v>82.265</v>
      </c>
      <c r="D153" s="38">
        <f>D155+D154</f>
        <v>82.265</v>
      </c>
      <c r="E153" s="22"/>
      <c r="F153" s="22"/>
      <c r="G153" s="15"/>
      <c r="H153" s="15"/>
      <c r="I153" s="15"/>
      <c r="J153" s="15"/>
      <c r="K153" s="15"/>
      <c r="L153" s="15"/>
    </row>
    <row r="154" spans="1:12" ht="18.75">
      <c r="A154" s="62"/>
      <c r="B154" s="2" t="s">
        <v>91</v>
      </c>
      <c r="C154" s="33">
        <f>D154</f>
        <v>79.673</v>
      </c>
      <c r="D154" s="38">
        <v>79.673</v>
      </c>
      <c r="F154" s="15"/>
      <c r="G154" s="15"/>
      <c r="H154" s="15"/>
      <c r="I154" s="15"/>
      <c r="J154" s="15"/>
      <c r="K154" s="15"/>
      <c r="L154" s="15"/>
    </row>
    <row r="155" spans="1:12" ht="19.5" thickBot="1">
      <c r="A155" s="68"/>
      <c r="B155" s="8" t="s">
        <v>92</v>
      </c>
      <c r="C155" s="34">
        <f>D155</f>
        <v>2.592</v>
      </c>
      <c r="D155" s="16">
        <f>1.729+0.863</f>
        <v>2.592</v>
      </c>
      <c r="F155" s="15"/>
      <c r="G155" s="15"/>
      <c r="H155" s="15"/>
      <c r="I155" s="15"/>
      <c r="J155" s="15"/>
      <c r="K155" s="15"/>
      <c r="L155" s="15"/>
    </row>
    <row r="156" spans="1:12" ht="19.5" thickBot="1">
      <c r="A156" s="24" t="s">
        <v>88</v>
      </c>
      <c r="B156" s="51"/>
      <c r="C156" s="52"/>
      <c r="D156" s="58"/>
      <c r="E156" s="15"/>
      <c r="F156" s="15"/>
      <c r="G156" s="15"/>
      <c r="H156" s="15"/>
      <c r="I156" s="15"/>
      <c r="J156" s="15"/>
      <c r="K156" s="15"/>
      <c r="L156" s="15"/>
    </row>
    <row r="157" spans="1:12" ht="18.75">
      <c r="A157" s="59">
        <v>1</v>
      </c>
      <c r="B157" s="29" t="s">
        <v>89</v>
      </c>
      <c r="C157" s="37">
        <f>C158+C159</f>
        <v>28.697000000000003</v>
      </c>
      <c r="D157" s="30">
        <f>D159+D158</f>
        <v>28.697000000000003</v>
      </c>
      <c r="E157" s="22"/>
      <c r="F157" s="22"/>
      <c r="G157" s="15"/>
      <c r="H157" s="15"/>
      <c r="I157" s="15"/>
      <c r="J157" s="15"/>
      <c r="K157" s="15"/>
      <c r="L157" s="15"/>
    </row>
    <row r="158" spans="1:12" ht="18.75">
      <c r="A158" s="69"/>
      <c r="B158" s="2" t="s">
        <v>91</v>
      </c>
      <c r="C158" s="32">
        <f>D158</f>
        <v>22.87</v>
      </c>
      <c r="D158" s="11">
        <v>22.87</v>
      </c>
      <c r="F158" s="15"/>
      <c r="G158" s="15"/>
      <c r="H158" s="15"/>
      <c r="I158" s="15"/>
      <c r="J158" s="15"/>
      <c r="K158" s="15"/>
      <c r="L158" s="15"/>
    </row>
    <row r="159" spans="1:12" ht="19.5" thickBot="1">
      <c r="A159" s="70"/>
      <c r="B159" s="8" t="s">
        <v>92</v>
      </c>
      <c r="C159" s="36">
        <f>D159</f>
        <v>5.827</v>
      </c>
      <c r="D159" s="16">
        <v>5.827</v>
      </c>
      <c r="F159" s="15"/>
      <c r="G159" s="15"/>
      <c r="H159" s="15"/>
      <c r="I159" s="15"/>
      <c r="J159" s="15"/>
      <c r="K159" s="15"/>
      <c r="L159" s="15"/>
    </row>
    <row r="160" spans="6:12" ht="18.75">
      <c r="F160" s="15"/>
      <c r="G160" s="15"/>
      <c r="H160" s="15"/>
      <c r="I160" s="15"/>
      <c r="J160" s="15"/>
      <c r="K160" s="15"/>
      <c r="L160" s="15"/>
    </row>
    <row r="161" spans="6:12" ht="18.75">
      <c r="F161" s="15"/>
      <c r="G161" s="15"/>
      <c r="H161" s="15"/>
      <c r="I161" s="15"/>
      <c r="J161" s="15"/>
      <c r="K161" s="15"/>
      <c r="L161" s="15"/>
    </row>
    <row r="162" spans="6:12" ht="18.75">
      <c r="F162" s="15"/>
      <c r="G162" s="15"/>
      <c r="H162" s="15"/>
      <c r="I162" s="15"/>
      <c r="J162" s="15"/>
      <c r="K162" s="15"/>
      <c r="L162" s="15"/>
    </row>
    <row r="163" spans="6:12" ht="18.75">
      <c r="F163" s="15"/>
      <c r="G163" s="15"/>
      <c r="H163" s="15"/>
      <c r="I163" s="15"/>
      <c r="J163" s="15"/>
      <c r="K163" s="15"/>
      <c r="L163" s="15"/>
    </row>
    <row r="164" spans="6:12" ht="18.75">
      <c r="F164" s="15"/>
      <c r="G164" s="15"/>
      <c r="H164" s="15"/>
      <c r="I164" s="15"/>
      <c r="J164" s="15"/>
      <c r="K164" s="15"/>
      <c r="L164" s="15"/>
    </row>
    <row r="165" spans="7:12" ht="18.75">
      <c r="G165" s="15"/>
      <c r="H165" s="15"/>
      <c r="I165" s="15"/>
      <c r="J165" s="15"/>
      <c r="K165" s="15"/>
      <c r="L165" s="15"/>
    </row>
    <row r="166" spans="7:11" ht="18.75">
      <c r="G166" s="15"/>
      <c r="H166" s="15"/>
      <c r="I166" s="15"/>
      <c r="J166" s="15"/>
      <c r="K166" s="15"/>
    </row>
    <row r="167" spans="7:11" ht="18.75">
      <c r="G167" s="15"/>
      <c r="H167" s="15"/>
      <c r="I167" s="15"/>
      <c r="J167" s="15"/>
      <c r="K167" s="15"/>
    </row>
    <row r="168" spans="7:11" ht="18.75">
      <c r="G168" s="15"/>
      <c r="H168" s="15"/>
      <c r="I168" s="15"/>
      <c r="J168" s="15"/>
      <c r="K168" s="15"/>
    </row>
  </sheetData>
  <sheetProtection/>
  <mergeCells count="31">
    <mergeCell ref="A6:D6"/>
    <mergeCell ref="A36:A38"/>
    <mergeCell ref="A157:A159"/>
    <mergeCell ref="A79:A81"/>
    <mergeCell ref="A132:A134"/>
    <mergeCell ref="A140:A142"/>
    <mergeCell ref="A84:A86"/>
    <mergeCell ref="A87:A89"/>
    <mergeCell ref="A90:A92"/>
    <mergeCell ref="A94:A96"/>
    <mergeCell ref="A99:A101"/>
    <mergeCell ref="A150:A152"/>
    <mergeCell ref="A109:A111"/>
    <mergeCell ref="A62:A64"/>
    <mergeCell ref="A76:A78"/>
    <mergeCell ref="A44:A46"/>
    <mergeCell ref="A153:A155"/>
    <mergeCell ref="A66:A68"/>
    <mergeCell ref="A69:A71"/>
    <mergeCell ref="A72:A74"/>
    <mergeCell ref="A52:A54"/>
    <mergeCell ref="A3:A5"/>
    <mergeCell ref="A143:A145"/>
    <mergeCell ref="A146:A148"/>
    <mergeCell ref="A113:A115"/>
    <mergeCell ref="A128:A130"/>
    <mergeCell ref="A1:D1"/>
    <mergeCell ref="A58:A60"/>
    <mergeCell ref="A22:A24"/>
    <mergeCell ref="A30:A32"/>
    <mergeCell ref="A33:A35"/>
  </mergeCells>
  <printOptions/>
  <pageMargins left="0.7480314960629921" right="0.15748031496062992" top="0.31496062992125984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</cp:lastModifiedBy>
  <cp:lastPrinted>2014-05-07T10:37:05Z</cp:lastPrinted>
  <dcterms:created xsi:type="dcterms:W3CDTF">2013-12-25T10:25:35Z</dcterms:created>
  <dcterms:modified xsi:type="dcterms:W3CDTF">2014-12-18T12:12:20Z</dcterms:modified>
  <cp:category/>
  <cp:version/>
  <cp:contentType/>
  <cp:contentStatus/>
</cp:coreProperties>
</file>